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/>
  <xr:revisionPtr revIDLastSave="0" documentId="13_ncr:40009_{9818F699-BFAB-4586-B72F-BF16DDEA2B91}" xr6:coauthVersionLast="45" xr6:coauthVersionMax="45" xr10:uidLastSave="{00000000-0000-0000-0000-000000000000}"/>
  <bookViews>
    <workbookView xWindow="7800" yWindow="1980" windowWidth="23794" windowHeight="13526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9" i="1" l="1"/>
  <c r="H45" i="1"/>
  <c r="D231" i="1"/>
  <c r="H47" i="1"/>
  <c r="D236" i="1"/>
  <c r="D219" i="1"/>
  <c r="D216" i="1"/>
  <c r="D233" i="1" s="1"/>
  <c r="D237" i="1" s="1"/>
  <c r="D223" i="1"/>
</calcChain>
</file>

<file path=xl/sharedStrings.xml><?xml version="1.0" encoding="utf-8"?>
<sst xmlns="http://schemas.openxmlformats.org/spreadsheetml/2006/main" count="318" uniqueCount="104">
  <si>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</si>
  <si>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</si>
  <si>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</si>
  <si>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</si>
  <si>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</si>
  <si>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</si>
  <si>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</si>
  <si>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</si>
  <si>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</si>
  <si>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</si>
  <si>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</si>
  <si>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BARINGS GLOBAL PRIVATE LOAN FUND 2</t>
  </si>
  <si>
    <t>GB00BDD86K33</t>
  </si>
  <si>
    <t>JE</t>
  </si>
  <si>
    <t>GG</t>
  </si>
  <si>
    <t>IE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</si>
  <si>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</si>
  <si>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</si>
  <si>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</si>
  <si>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</si>
  <si>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</si>
  <si>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</si>
  <si>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</si>
  <si>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</si>
  <si>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</si>
  <si>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Insight</t>
  </si>
  <si>
    <t>Aviva</t>
  </si>
  <si>
    <t>Aberdeen Standard</t>
  </si>
  <si>
    <t>Partners Group</t>
  </si>
  <si>
    <t>Pantheon</t>
  </si>
  <si>
    <t>BlackRock</t>
  </si>
  <si>
    <t>Unigestion</t>
  </si>
  <si>
    <t>Hedge Fund</t>
  </si>
  <si>
    <t>M&amp;G</t>
  </si>
  <si>
    <t>JP Morgan</t>
  </si>
  <si>
    <t>Healthcare Royalty Partners</t>
  </si>
  <si>
    <t>Apollo</t>
  </si>
  <si>
    <t>CQS</t>
  </si>
  <si>
    <t>PIMCO</t>
  </si>
  <si>
    <t>PROPERTY</t>
  </si>
  <si>
    <t>ABERDEEN PROPERTY PORTFOLIO</t>
  </si>
  <si>
    <t>CASH &amp; CASH EQUIV</t>
  </si>
  <si>
    <t>CUMBRIA COUNTY COUNCIL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</si>
  <si>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</si>
  <si>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</si>
  <si>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</si>
  <si>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</si>
  <si>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TA - STERLING LIQUIDITY FUND</t>
  </si>
  <si>
    <t>CF TLCW - BESPOKE (35596)</t>
  </si>
  <si>
    <t>LUAJ - OVER 5Y INDEX- LINK GILTS (OFC</t>
  </si>
  <si>
    <t>OVER 5Y INDEX-LINK GILTS (OFC)</t>
  </si>
  <si>
    <t>British pound sterling - Recoverable taxes</t>
  </si>
  <si>
    <t>British pound sterling - Cash</t>
  </si>
  <si>
    <t>Euro - Cash</t>
  </si>
  <si>
    <t>British pound sterling - Funds - Short Term Investment</t>
  </si>
  <si>
    <t>NORTHERN TRUST GBL EURO LIQUIDITY A EUR ACC</t>
  </si>
  <si>
    <t>United States dollar - Funds - Short Term Investment</t>
  </si>
  <si>
    <t>United States dollar - Invested cash</t>
  </si>
  <si>
    <t>CF IIFIG GBL ABS GBP ACCU IIFGAG CBGA</t>
  </si>
  <si>
    <t>CF INSIGHT LIQU FD 3 CL 3 ILPF3 CL 3</t>
  </si>
  <si>
    <t>APOLLO TOTAL RETURN FUND (LUX) LP SERIESA-2-D GBP</t>
  </si>
  <si>
    <t>CF CQS CR MULTI ASSET FD - CLS E1D GBP  SH</t>
  </si>
  <si>
    <t>CF PIMCO FD GBL INVESTORS SER PLC</t>
  </si>
  <si>
    <t>CF LIME PROPERTY FD UNIT TR</t>
  </si>
  <si>
    <t>CF THE M&amp;G SECURED PROP INC FD</t>
  </si>
  <si>
    <t>BARINGS GLOBAL PRIVATE LOAN FUND</t>
  </si>
  <si>
    <t>BARINGS GLOBAL PRIVATE LOAN FUND 3</t>
  </si>
  <si>
    <t>M&amp;G REAL ESTATE DEBT FUND II FEEDER LP</t>
  </si>
  <si>
    <t>M&amp;G REAL ESTATE DEBT FUND III LP</t>
  </si>
  <si>
    <t>PARTNERS GROUP MULTI ASSET CREDIT V     S.C.A., SICAV-RAIF</t>
  </si>
  <si>
    <t>PARTNERS GROUP PRIVATE MARKETS CREDIT   STRATEGIES 2 S.A.</t>
  </si>
  <si>
    <t>SL CAPITAL INFRASTRUCTURE I LP</t>
  </si>
  <si>
    <t>PARTNERS GROUP GLOBAL INFRASTRUCTURE    2012 LP</t>
  </si>
  <si>
    <t>PARTNERS GROUP GLOBAL INFRASTRUCTURE    2018 EUR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</si>
  <si>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</si>
  <si>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</si>
  <si>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</si>
  <si>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</si>
  <si>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</si>
  <si>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HEALTHCARE ROYALTY PARTNERS III LP</t>
  </si>
  <si>
    <t>HEALTHCARE ROYALTY PARTNERS IV, LP</t>
  </si>
  <si>
    <t>IIF UK I LP</t>
  </si>
  <si>
    <t>PANTHEON - CUMBRIA LOCAL GOVERNMENT     PENSION SCHEME 2018</t>
  </si>
  <si>
    <t>PANTHEON GBL SECONDARY FD VI FEEDER LUX SCSP</t>
  </si>
  <si>
    <t>Q-BLK CO-INVESTMENT FUND II, L.P. - NON US-SERIES</t>
  </si>
  <si>
    <t>SL CAPITAL SOF II FEEDER LP</t>
  </si>
  <si>
    <t>SL CAPITAL SOF III FEEDER LP</t>
  </si>
  <si>
    <t>VESEY STREET PORTFOLIO IV, L.P.</t>
  </si>
  <si>
    <t>ABERDEEN STANDARD INVESTMENTS, DIRECT PROPERTY FUND (COURTS NOMINEES LTD)</t>
  </si>
  <si>
    <t>ISIN</t>
  </si>
  <si>
    <t>IE00B7Y8R850</t>
  </si>
  <si>
    <t>FX HEDGE</t>
  </si>
  <si>
    <t>Northern Trust</t>
  </si>
  <si>
    <t>CUMB03 - pending FX hedge</t>
  </si>
  <si>
    <t>PARTNERS GROUP GLOBAL INFRA 2012 LP</t>
  </si>
  <si>
    <t>PARTNERS GROUP GLOBAL INFRA 2018 EUR LP</t>
  </si>
  <si>
    <t>ACCRUALS</t>
  </si>
  <si>
    <t>British pound sterling - Pending trade sales</t>
  </si>
  <si>
    <t>Not with NT - BtoC share capital</t>
  </si>
  <si>
    <t>From Accounts 10a</t>
  </si>
  <si>
    <t>CCC cash</t>
  </si>
  <si>
    <t>CCC accruals</t>
  </si>
  <si>
    <t>POOL OWNERSHIP</t>
  </si>
  <si>
    <t>Bid market value - base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</si>
</sst>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6" formatCode="#,##0.00_ ;[Red]\-#,##0.00\ "/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49" fontId="6" fillId="0" borderId="0" xfId="0" applyNumberFormat="1" applyFont="1"/>
    <xf numFmtId="14" fontId="6" fillId="0" borderId="0" xfId="0" applyNumberFormat="1" applyFont="1"/>
    <xf numFmtId="0" fontId="6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6" fontId="1" fillId="0" borderId="0" xfId="0" applyNumberFormat="1" applyFont="1" applyFill="1" applyAlignment="1">
      <alignment horizontal="right"/>
    </xf>
    <xf numFmtId="0" fontId="0" fillId="0" borderId="0" xfId="0" applyFill="1"/>
    <xf numFmtId="166" fontId="0" fillId="0" borderId="1" xfId="0" applyNumberFormat="1" applyFill="1" applyBorder="1"/>
    <xf numFmtId="166" fontId="2" fillId="0" borderId="0" xfId="0" applyNumberFormat="1" applyFont="1" applyFill="1" applyAlignment="1"/>
    <xf numFmtId="49" fontId="2" fillId="0" borderId="0" xfId="0" applyNumberFormat="1" applyFont="1"/>
    <xf numFmtId="49" fontId="3" fillId="0" borderId="0" xfId="0" applyNumberFormat="1" applyFont="1"/>
    <xf numFmtId="166" fontId="1" fillId="0" borderId="0" xfId="0" applyNumberFormat="1" applyFont="1" applyAlignment="1">
      <alignment horizontal="right"/>
    </xf>
    <xf numFmtId="166" fontId="0" fillId="0" borderId="1" xfId="0" applyNumberFormat="1" applyBorder="1"/>
    <xf numFmtId="168" fontId="3" fillId="0" borderId="0" xfId="0" applyNumberFormat="1" applyFont="1" applyAlignment="1">
      <alignment horizontal="right"/>
    </xf>
    <xf numFmtId="49" fontId="4" fillId="0" borderId="0" xfId="0" applyNumberFormat="1" applyFont="1"/>
    <xf numFmtId="166" fontId="0" fillId="0" borderId="0" xfId="0" applyNumberFormat="1"/>
    <xf numFmtId="43" fontId="5" fillId="0" borderId="0" xfId="1" applyFont="1"/>
    <xf numFmtId="43" fontId="5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H2" sqref="H2"/>
    </sheetView>
  </sheetViews>
  <sheetFormatPr defaultRowHeight="14.6" x14ac:dyDescent="0.4"/>
  <cols>
    <col min="1" max="1" width="9.23046875" customWidth="1"/>
    <col min="2" max="2" width="42.921875" customWidth="1"/>
    <col min="3" max="3" width="15.15234375" customWidth="1"/>
    <col min="4" max="4" width="23.765625" bestFit="1" customWidth="1"/>
    <col min="5" max="5" width="18.84375" bestFit="1" customWidth="1"/>
    <col min="6" max="7" width="5.61328125" customWidth="1"/>
    <col min="8" max="8" width="24.23046875" style="8" bestFit="1" customWidth="1"/>
    <col min="9" max="9" width="14.3046875" bestFit="1" customWidth="1"/>
  </cols>
  <sheetData>
    <row r="1" spans="1:9" s="3" customFormat="1" x14ac:dyDescent="0.4">
      <c r="A1" s="1" t="s">
        <v>0</v>
      </c>
      <c r="B1" s="11" t="s">
        <v>43</v>
      </c>
      <c r="C1" s="11" t="s">
        <v>89</v>
      </c>
      <c r="D1" s="3" t="s">
        <v>18</v>
      </c>
      <c r="E1" s="3" t="s">
        <v>17</v>
      </c>
      <c r="F1" s="1" t="s">
        <v>1</v>
      </c>
      <c r="G1" s="1" t="s">
        <v>2</v>
      </c>
      <c r="H1" s="10" t="s">
        <v>103</v>
      </c>
      <c r="I1" s="2" t="s">
        <v>3</v>
      </c>
    </row>
    <row r="2" spans="1:9" x14ac:dyDescent="0.4">
      <c r="A2" s="4" t="s">
        <v>4</v>
      </c>
      <c r="B2" s="6" t="s">
        <v>76</v>
      </c>
      <c r="C2" s="6"/>
      <c r="D2" t="s">
        <v>27</v>
      </c>
      <c r="E2" t="s">
        <v>19</v>
      </c>
      <c r="F2" s="4" t="s">
        <v>5</v>
      </c>
      <c r="G2" s="4" t="s">
        <v>6</v>
      </c>
      <c r="H2" s="7">
        <v>8622665.0800000001</v>
      </c>
      <c r="I2" s="5">
        <v>44286</v>
      </c>
    </row>
    <row r="3" spans="1:9" x14ac:dyDescent="0.4">
      <c r="A3" s="4" t="s">
        <v>4</v>
      </c>
      <c r="B3" s="6" t="s">
        <v>60</v>
      </c>
      <c r="C3" s="6"/>
      <c r="D3" t="s">
        <v>36</v>
      </c>
      <c r="E3" t="s">
        <v>20</v>
      </c>
      <c r="F3" s="4" t="s">
        <v>8</v>
      </c>
      <c r="G3" s="4" t="s">
        <v>9</v>
      </c>
      <c r="H3" s="7">
        <v>156005026.94</v>
      </c>
      <c r="I3" s="5">
        <v>44286</v>
      </c>
    </row>
    <row r="4" spans="1:9" x14ac:dyDescent="0.4">
      <c r="A4" s="4" t="s">
        <v>4</v>
      </c>
      <c r="B4" s="6" t="s">
        <v>65</v>
      </c>
      <c r="C4" s="6"/>
      <c r="D4" t="s">
        <v>24</v>
      </c>
      <c r="E4" t="s">
        <v>19</v>
      </c>
      <c r="F4" s="4" t="s">
        <v>8</v>
      </c>
      <c r="G4" s="4" t="s">
        <v>9</v>
      </c>
      <c r="H4" s="7">
        <v>10486437.23</v>
      </c>
      <c r="I4" s="5">
        <v>44286</v>
      </c>
    </row>
    <row r="5" spans="1:9" x14ac:dyDescent="0.4">
      <c r="A5" s="4" t="s">
        <v>4</v>
      </c>
      <c r="B5" s="6" t="s">
        <v>11</v>
      </c>
      <c r="C5" s="6"/>
      <c r="D5" t="s">
        <v>24</v>
      </c>
      <c r="E5" t="s">
        <v>19</v>
      </c>
      <c r="F5" s="4" t="s">
        <v>8</v>
      </c>
      <c r="G5" s="4" t="s">
        <v>9</v>
      </c>
      <c r="H5" s="7">
        <v>18873634</v>
      </c>
      <c r="I5" s="5">
        <v>44286</v>
      </c>
    </row>
    <row r="6" spans="1:9" x14ac:dyDescent="0.4">
      <c r="A6" s="4" t="s">
        <v>4</v>
      </c>
      <c r="B6" s="6" t="s">
        <v>66</v>
      </c>
      <c r="C6" s="6"/>
      <c r="D6" t="s">
        <v>24</v>
      </c>
      <c r="E6" t="s">
        <v>19</v>
      </c>
      <c r="F6" s="4" t="s">
        <v>8</v>
      </c>
      <c r="G6" s="4" t="s">
        <v>9</v>
      </c>
      <c r="H6" s="7">
        <v>26890821</v>
      </c>
      <c r="I6" s="5">
        <v>44286</v>
      </c>
    </row>
    <row r="7" spans="1:9" x14ac:dyDescent="0.4">
      <c r="A7" s="4" t="s">
        <v>4</v>
      </c>
      <c r="B7" s="6" t="s">
        <v>77</v>
      </c>
      <c r="C7" s="6"/>
      <c r="D7" t="s">
        <v>23</v>
      </c>
      <c r="E7" t="s">
        <v>19</v>
      </c>
      <c r="F7" s="4" t="s">
        <v>5</v>
      </c>
      <c r="G7" s="4" t="s">
        <v>6</v>
      </c>
      <c r="H7" s="7">
        <v>19404235.93</v>
      </c>
      <c r="I7" s="5">
        <v>44286</v>
      </c>
    </row>
    <row r="8" spans="1:9" x14ac:dyDescent="0.4">
      <c r="A8" s="4" t="s">
        <v>4</v>
      </c>
      <c r="B8" s="6" t="s">
        <v>44</v>
      </c>
      <c r="C8" s="6" t="s">
        <v>16</v>
      </c>
      <c r="D8" t="s">
        <v>23</v>
      </c>
      <c r="E8" t="s">
        <v>22</v>
      </c>
      <c r="F8" s="4" t="s">
        <v>8</v>
      </c>
      <c r="G8" s="4" t="s">
        <v>9</v>
      </c>
      <c r="H8" s="7">
        <v>701677385.70000005</v>
      </c>
      <c r="I8" s="5">
        <v>44286</v>
      </c>
    </row>
    <row r="9" spans="1:9" x14ac:dyDescent="0.4">
      <c r="A9" s="4" t="s">
        <v>4</v>
      </c>
      <c r="B9" s="6" t="s">
        <v>45</v>
      </c>
      <c r="C9" s="6" t="s">
        <v>12</v>
      </c>
      <c r="D9" t="s">
        <v>23</v>
      </c>
      <c r="E9" t="s">
        <v>22</v>
      </c>
      <c r="F9" s="4" t="s">
        <v>8</v>
      </c>
      <c r="G9" s="4" t="s">
        <v>9</v>
      </c>
      <c r="H9" s="7">
        <v>282723441.74000001</v>
      </c>
      <c r="I9" s="5">
        <v>44286</v>
      </c>
    </row>
    <row r="10" spans="1:9" x14ac:dyDescent="0.4">
      <c r="A10" s="4" t="s">
        <v>4</v>
      </c>
      <c r="B10" s="6" t="s">
        <v>78</v>
      </c>
      <c r="C10" s="6"/>
      <c r="D10" t="s">
        <v>23</v>
      </c>
      <c r="E10" t="s">
        <v>19</v>
      </c>
      <c r="F10" s="4" t="s">
        <v>5</v>
      </c>
      <c r="G10" s="4" t="s">
        <v>9</v>
      </c>
      <c r="H10" s="7">
        <v>14464802.939999999</v>
      </c>
      <c r="I10" s="5">
        <v>44286</v>
      </c>
    </row>
    <row r="11" spans="1:9" x14ac:dyDescent="0.4">
      <c r="A11" s="4" t="s">
        <v>4</v>
      </c>
      <c r="B11" s="6" t="s">
        <v>61</v>
      </c>
      <c r="C11" s="6"/>
      <c r="D11" t="s">
        <v>37</v>
      </c>
      <c r="E11" t="s">
        <v>20</v>
      </c>
      <c r="F11" s="4" t="s">
        <v>8</v>
      </c>
      <c r="G11" s="4" t="s">
        <v>9</v>
      </c>
      <c r="H11" s="7">
        <v>121703000</v>
      </c>
      <c r="I11" s="5">
        <v>44286</v>
      </c>
    </row>
    <row r="12" spans="1:9" x14ac:dyDescent="0.4">
      <c r="A12" s="4" t="s">
        <v>4</v>
      </c>
      <c r="B12" s="6" t="s">
        <v>58</v>
      </c>
      <c r="C12" s="6"/>
      <c r="D12" t="s">
        <v>25</v>
      </c>
      <c r="E12" t="s">
        <v>20</v>
      </c>
      <c r="F12" s="4" t="s">
        <v>8</v>
      </c>
      <c r="G12" s="4" t="s">
        <v>9</v>
      </c>
      <c r="H12" s="7">
        <v>20626166.649999999</v>
      </c>
      <c r="I12" s="5">
        <v>44286</v>
      </c>
    </row>
    <row r="13" spans="1:9" x14ac:dyDescent="0.4">
      <c r="A13" s="4" t="s">
        <v>4</v>
      </c>
      <c r="B13" s="6" t="s">
        <v>59</v>
      </c>
      <c r="C13" s="6"/>
      <c r="D13" t="s">
        <v>25</v>
      </c>
      <c r="E13" t="s">
        <v>20</v>
      </c>
      <c r="F13" s="4" t="s">
        <v>8</v>
      </c>
      <c r="G13" s="4" t="s">
        <v>15</v>
      </c>
      <c r="H13" s="7">
        <v>20161406.940000001</v>
      </c>
      <c r="I13" s="5">
        <v>44286</v>
      </c>
    </row>
    <row r="14" spans="1:9" x14ac:dyDescent="0.4">
      <c r="A14" s="4" t="s">
        <v>4</v>
      </c>
      <c r="B14" s="6" t="s">
        <v>63</v>
      </c>
      <c r="C14" s="6"/>
      <c r="D14" t="s">
        <v>26</v>
      </c>
      <c r="E14" t="s">
        <v>20</v>
      </c>
      <c r="F14" s="4" t="s">
        <v>8</v>
      </c>
      <c r="G14" s="4" t="s">
        <v>13</v>
      </c>
      <c r="H14" s="7">
        <v>39855461.009999998</v>
      </c>
      <c r="I14" s="5">
        <v>44286</v>
      </c>
    </row>
    <row r="15" spans="1:9" x14ac:dyDescent="0.4">
      <c r="A15" s="4" t="s">
        <v>4</v>
      </c>
      <c r="B15" s="6" t="s">
        <v>62</v>
      </c>
      <c r="C15" s="6"/>
      <c r="D15" t="s">
        <v>38</v>
      </c>
      <c r="E15" t="s">
        <v>20</v>
      </c>
      <c r="F15" s="4" t="s">
        <v>8</v>
      </c>
      <c r="G15" s="4" t="s">
        <v>9</v>
      </c>
      <c r="H15" s="7">
        <v>191288070.75999999</v>
      </c>
      <c r="I15" s="5">
        <v>44286</v>
      </c>
    </row>
    <row r="16" spans="1:9" x14ac:dyDescent="0.4">
      <c r="A16" s="4" t="s">
        <v>4</v>
      </c>
      <c r="B16" s="6" t="s">
        <v>64</v>
      </c>
      <c r="C16" s="6"/>
      <c r="D16" t="s">
        <v>33</v>
      </c>
      <c r="E16" t="s">
        <v>20</v>
      </c>
      <c r="F16" s="4" t="s">
        <v>8</v>
      </c>
      <c r="G16" s="4" t="s">
        <v>14</v>
      </c>
      <c r="H16" s="7">
        <v>39942318.159999996</v>
      </c>
      <c r="I16" s="5">
        <v>44286</v>
      </c>
    </row>
    <row r="17" spans="1:9" x14ac:dyDescent="0.4">
      <c r="A17" s="4" t="s">
        <v>4</v>
      </c>
      <c r="B17" s="6" t="s">
        <v>48</v>
      </c>
      <c r="C17" s="6"/>
      <c r="D17" t="s">
        <v>21</v>
      </c>
      <c r="E17" t="s">
        <v>20</v>
      </c>
      <c r="F17" s="4" t="s">
        <v>8</v>
      </c>
      <c r="G17" s="4" t="s">
        <v>9</v>
      </c>
      <c r="H17" s="7">
        <v>256387303</v>
      </c>
      <c r="I17" s="5">
        <v>44286</v>
      </c>
    </row>
    <row r="18" spans="1:9" x14ac:dyDescent="0.4">
      <c r="A18" s="4" t="s">
        <v>4</v>
      </c>
      <c r="B18" s="6" t="s">
        <v>46</v>
      </c>
      <c r="C18" s="6"/>
      <c r="D18" t="s">
        <v>21</v>
      </c>
      <c r="E18" t="s">
        <v>20</v>
      </c>
      <c r="F18" s="4" t="s">
        <v>8</v>
      </c>
      <c r="G18" s="4" t="s">
        <v>9</v>
      </c>
      <c r="H18" s="7">
        <v>201805600.22</v>
      </c>
      <c r="I18" s="5">
        <v>44286</v>
      </c>
    </row>
    <row r="19" spans="1:9" x14ac:dyDescent="0.4">
      <c r="A19" s="4" t="s">
        <v>4</v>
      </c>
      <c r="B19" s="6" t="s">
        <v>79</v>
      </c>
      <c r="C19" s="6"/>
      <c r="D19" t="s">
        <v>35</v>
      </c>
      <c r="E19" t="s">
        <v>19</v>
      </c>
      <c r="F19" s="4" t="s">
        <v>5</v>
      </c>
      <c r="G19" s="4" t="s">
        <v>6</v>
      </c>
      <c r="H19" s="7">
        <v>17931568.289999999</v>
      </c>
      <c r="I19" s="5">
        <v>44286</v>
      </c>
    </row>
    <row r="20" spans="1:9" x14ac:dyDescent="0.4">
      <c r="A20" s="4" t="s">
        <v>4</v>
      </c>
      <c r="B20" s="6" t="s">
        <v>80</v>
      </c>
      <c r="C20" s="6"/>
      <c r="D20" t="s">
        <v>35</v>
      </c>
      <c r="E20" t="s">
        <v>19</v>
      </c>
      <c r="F20" s="4" t="s">
        <v>5</v>
      </c>
      <c r="G20" s="4" t="s">
        <v>9</v>
      </c>
      <c r="H20" s="7">
        <v>8663025.0099999998</v>
      </c>
      <c r="I20" s="5">
        <v>44286</v>
      </c>
    </row>
    <row r="21" spans="1:9" x14ac:dyDescent="0.4">
      <c r="A21" s="4" t="s">
        <v>4</v>
      </c>
      <c r="B21" s="6" t="s">
        <v>81</v>
      </c>
      <c r="C21" s="6"/>
      <c r="D21" t="s">
        <v>34</v>
      </c>
      <c r="E21" t="s">
        <v>19</v>
      </c>
      <c r="F21" s="4" t="s">
        <v>5</v>
      </c>
      <c r="G21" s="4" t="s">
        <v>6</v>
      </c>
      <c r="H21" s="7">
        <v>114366448.2</v>
      </c>
      <c r="I21" s="5">
        <v>44286</v>
      </c>
    </row>
    <row r="22" spans="1:9" x14ac:dyDescent="0.4">
      <c r="A22" s="4" t="s">
        <v>4</v>
      </c>
      <c r="B22" s="6" t="s">
        <v>49</v>
      </c>
      <c r="C22" s="6"/>
      <c r="D22" t="s">
        <v>21</v>
      </c>
      <c r="E22" t="s">
        <v>20</v>
      </c>
      <c r="F22" s="4" t="s">
        <v>8</v>
      </c>
      <c r="G22" s="4" t="s">
        <v>9</v>
      </c>
      <c r="H22" s="7">
        <v>124020894.15000001</v>
      </c>
      <c r="I22" s="5">
        <v>44286</v>
      </c>
    </row>
    <row r="23" spans="1:9" x14ac:dyDescent="0.4">
      <c r="A23" s="4" t="s">
        <v>4</v>
      </c>
      <c r="B23" s="6" t="s">
        <v>67</v>
      </c>
      <c r="C23" s="6"/>
      <c r="D23" t="s">
        <v>33</v>
      </c>
      <c r="E23" t="s">
        <v>19</v>
      </c>
      <c r="F23" s="4" t="s">
        <v>8</v>
      </c>
      <c r="G23" s="4" t="s">
        <v>14</v>
      </c>
      <c r="H23" s="7">
        <v>777418.27</v>
      </c>
      <c r="I23" s="5">
        <v>44286</v>
      </c>
    </row>
    <row r="24" spans="1:9" x14ac:dyDescent="0.4">
      <c r="A24" s="4" t="s">
        <v>4</v>
      </c>
      <c r="B24" s="6" t="s">
        <v>68</v>
      </c>
      <c r="C24" s="6"/>
      <c r="D24" t="s">
        <v>33</v>
      </c>
      <c r="E24" t="s">
        <v>19</v>
      </c>
      <c r="F24" s="4" t="s">
        <v>8</v>
      </c>
      <c r="G24" s="4" t="s">
        <v>14</v>
      </c>
      <c r="H24" s="7">
        <v>2117852.37</v>
      </c>
      <c r="I24" s="5">
        <v>44286</v>
      </c>
    </row>
    <row r="25" spans="1:9" x14ac:dyDescent="0.4">
      <c r="A25" s="4" t="s">
        <v>4</v>
      </c>
      <c r="B25" s="6" t="s">
        <v>55</v>
      </c>
      <c r="C25" s="6" t="s">
        <v>90</v>
      </c>
      <c r="D25" t="s">
        <v>92</v>
      </c>
      <c r="E25" t="s">
        <v>20</v>
      </c>
      <c r="F25" s="4" t="s">
        <v>7</v>
      </c>
      <c r="G25" s="4" t="s">
        <v>9</v>
      </c>
      <c r="H25" s="7">
        <v>2610576.3199999998</v>
      </c>
      <c r="I25" s="5">
        <v>44286</v>
      </c>
    </row>
    <row r="26" spans="1:9" x14ac:dyDescent="0.4">
      <c r="A26" s="4" t="s">
        <v>4</v>
      </c>
      <c r="B26" s="6" t="s">
        <v>50</v>
      </c>
      <c r="C26" s="6"/>
      <c r="D26" t="s">
        <v>21</v>
      </c>
      <c r="E26" t="s">
        <v>20</v>
      </c>
      <c r="F26" s="4" t="s">
        <v>8</v>
      </c>
      <c r="G26" s="4" t="s">
        <v>9</v>
      </c>
      <c r="H26" s="7">
        <v>153961491.94999999</v>
      </c>
      <c r="I26" s="5">
        <v>44286</v>
      </c>
    </row>
    <row r="27" spans="1:9" x14ac:dyDescent="0.4">
      <c r="A27" s="4" t="s">
        <v>4</v>
      </c>
      <c r="B27" s="6" t="s">
        <v>82</v>
      </c>
      <c r="C27" s="6"/>
      <c r="D27" t="s">
        <v>29</v>
      </c>
      <c r="E27" t="s">
        <v>19</v>
      </c>
      <c r="F27" s="4" t="s">
        <v>5</v>
      </c>
      <c r="G27" s="4" t="s">
        <v>9</v>
      </c>
      <c r="H27" s="7">
        <v>24938574.27</v>
      </c>
      <c r="I27" s="5">
        <v>44286</v>
      </c>
    </row>
    <row r="28" spans="1:9" x14ac:dyDescent="0.4">
      <c r="A28" s="4" t="s">
        <v>4</v>
      </c>
      <c r="B28" s="6" t="s">
        <v>83</v>
      </c>
      <c r="C28" s="6"/>
      <c r="D28" t="s">
        <v>29</v>
      </c>
      <c r="E28" t="s">
        <v>19</v>
      </c>
      <c r="F28" s="4" t="s">
        <v>5</v>
      </c>
      <c r="G28" s="4" t="s">
        <v>9</v>
      </c>
      <c r="H28" s="7">
        <v>18309083.210000001</v>
      </c>
      <c r="I28" s="5">
        <v>44286</v>
      </c>
    </row>
    <row r="29" spans="1:9" x14ac:dyDescent="0.4">
      <c r="A29" s="4" t="s">
        <v>4</v>
      </c>
      <c r="B29" s="6" t="s">
        <v>72</v>
      </c>
      <c r="C29" s="6"/>
      <c r="D29" t="s">
        <v>28</v>
      </c>
      <c r="E29" t="s">
        <v>19</v>
      </c>
      <c r="F29" s="4" t="s">
        <v>7</v>
      </c>
      <c r="G29" s="4" t="s">
        <v>9</v>
      </c>
      <c r="H29" s="7">
        <v>37682283.640000001</v>
      </c>
      <c r="I29" s="5">
        <v>44286</v>
      </c>
    </row>
    <row r="30" spans="1:9" x14ac:dyDescent="0.4">
      <c r="A30" s="4" t="s">
        <v>4</v>
      </c>
      <c r="B30" s="6" t="s">
        <v>73</v>
      </c>
      <c r="C30" s="6"/>
      <c r="D30" t="s">
        <v>28</v>
      </c>
      <c r="E30" t="s">
        <v>19</v>
      </c>
      <c r="F30" s="4" t="s">
        <v>7</v>
      </c>
      <c r="G30" s="4" t="s">
        <v>14</v>
      </c>
      <c r="H30" s="7">
        <v>10151046.609999999</v>
      </c>
      <c r="I30" s="5">
        <v>44286</v>
      </c>
    </row>
    <row r="31" spans="1:9" x14ac:dyDescent="0.4">
      <c r="A31" s="4" t="s">
        <v>4</v>
      </c>
      <c r="B31" s="6" t="s">
        <v>69</v>
      </c>
      <c r="C31" s="6"/>
      <c r="D31" t="s">
        <v>28</v>
      </c>
      <c r="E31" t="s">
        <v>19</v>
      </c>
      <c r="F31" s="4" t="s">
        <v>8</v>
      </c>
      <c r="G31" s="4" t="s">
        <v>9</v>
      </c>
      <c r="H31" s="7">
        <v>52062023</v>
      </c>
      <c r="I31" s="5">
        <v>44286</v>
      </c>
    </row>
    <row r="32" spans="1:9" x14ac:dyDescent="0.4">
      <c r="A32" s="4" t="s">
        <v>4</v>
      </c>
      <c r="B32" s="6" t="s">
        <v>70</v>
      </c>
      <c r="C32" s="6"/>
      <c r="D32" t="s">
        <v>28</v>
      </c>
      <c r="E32" t="s">
        <v>19</v>
      </c>
      <c r="F32" s="4" t="s">
        <v>8</v>
      </c>
      <c r="G32" s="4" t="s">
        <v>9</v>
      </c>
      <c r="H32" s="7">
        <v>12163504</v>
      </c>
      <c r="I32" s="5">
        <v>44286</v>
      </c>
    </row>
    <row r="33" spans="1:9" x14ac:dyDescent="0.4">
      <c r="A33" s="4" t="s">
        <v>4</v>
      </c>
      <c r="B33" s="6" t="s">
        <v>84</v>
      </c>
      <c r="C33" s="6"/>
      <c r="D33" t="s">
        <v>30</v>
      </c>
      <c r="E33" t="s">
        <v>32</v>
      </c>
      <c r="F33" s="4" t="s">
        <v>5</v>
      </c>
      <c r="G33" s="4" t="s">
        <v>9</v>
      </c>
      <c r="H33" s="7">
        <v>64694.49</v>
      </c>
      <c r="I33" s="5">
        <v>44286</v>
      </c>
    </row>
    <row r="34" spans="1:9" x14ac:dyDescent="0.4">
      <c r="A34" s="4" t="s">
        <v>4</v>
      </c>
      <c r="B34" s="6" t="s">
        <v>71</v>
      </c>
      <c r="C34" s="6"/>
      <c r="D34" t="s">
        <v>27</v>
      </c>
      <c r="E34" t="s">
        <v>19</v>
      </c>
      <c r="F34" s="4" t="s">
        <v>8</v>
      </c>
      <c r="G34" s="4" t="s">
        <v>9</v>
      </c>
      <c r="H34" s="7">
        <v>34418717.289999999</v>
      </c>
      <c r="I34" s="5">
        <v>44286</v>
      </c>
    </row>
    <row r="35" spans="1:9" x14ac:dyDescent="0.4">
      <c r="A35" s="4" t="s">
        <v>4</v>
      </c>
      <c r="B35" s="6" t="s">
        <v>85</v>
      </c>
      <c r="C35" s="6"/>
      <c r="D35" t="s">
        <v>27</v>
      </c>
      <c r="E35" t="s">
        <v>19</v>
      </c>
      <c r="F35" s="4" t="s">
        <v>5</v>
      </c>
      <c r="G35" s="4" t="s">
        <v>9</v>
      </c>
      <c r="H35" s="7">
        <v>5577765.2998470701</v>
      </c>
      <c r="I35" s="5">
        <v>44286</v>
      </c>
    </row>
    <row r="36" spans="1:9" x14ac:dyDescent="0.4">
      <c r="A36" s="4" t="s">
        <v>4</v>
      </c>
      <c r="B36" s="6" t="s">
        <v>86</v>
      </c>
      <c r="C36" s="6"/>
      <c r="D36" t="s">
        <v>27</v>
      </c>
      <c r="E36" t="s">
        <v>19</v>
      </c>
      <c r="F36" s="4" t="s">
        <v>5</v>
      </c>
      <c r="G36" s="4" t="s">
        <v>9</v>
      </c>
      <c r="H36" s="7">
        <v>15471446.334988765</v>
      </c>
      <c r="I36" s="5">
        <v>44286</v>
      </c>
    </row>
    <row r="37" spans="1:9" x14ac:dyDescent="0.4">
      <c r="A37" s="4" t="s">
        <v>4</v>
      </c>
      <c r="B37" s="6" t="s">
        <v>47</v>
      </c>
      <c r="C37" s="6"/>
      <c r="D37" t="s">
        <v>21</v>
      </c>
      <c r="E37" t="s">
        <v>20</v>
      </c>
      <c r="F37" s="4" t="s">
        <v>8</v>
      </c>
      <c r="G37" s="4" t="s">
        <v>9</v>
      </c>
      <c r="H37" s="7">
        <v>4762.0200000000004</v>
      </c>
      <c r="I37" s="5">
        <v>44286</v>
      </c>
    </row>
    <row r="38" spans="1:9" x14ac:dyDescent="0.4">
      <c r="A38" s="4" t="s">
        <v>4</v>
      </c>
      <c r="B38" s="6" t="s">
        <v>74</v>
      </c>
      <c r="C38" s="6"/>
      <c r="D38" t="s">
        <v>31</v>
      </c>
      <c r="E38" t="s">
        <v>19</v>
      </c>
      <c r="F38" s="4" t="s">
        <v>7</v>
      </c>
      <c r="G38" s="4" t="s">
        <v>10</v>
      </c>
      <c r="H38" s="7">
        <v>24601080.957365699</v>
      </c>
      <c r="I38" s="5">
        <v>44286</v>
      </c>
    </row>
    <row r="39" spans="1:9" x14ac:dyDescent="0.4">
      <c r="A39" s="4" t="s">
        <v>4</v>
      </c>
      <c r="B39" s="6" t="s">
        <v>75</v>
      </c>
      <c r="C39" s="6"/>
      <c r="D39" t="s">
        <v>31</v>
      </c>
      <c r="E39" t="s">
        <v>19</v>
      </c>
      <c r="F39" s="4" t="s">
        <v>7</v>
      </c>
      <c r="G39" s="4" t="s">
        <v>10</v>
      </c>
      <c r="H39" s="7">
        <v>24689244.054694191</v>
      </c>
      <c r="I39" s="5">
        <v>44286</v>
      </c>
    </row>
    <row r="40" spans="1:9" x14ac:dyDescent="0.4">
      <c r="A40" s="4" t="s">
        <v>4</v>
      </c>
      <c r="B40" s="6" t="s">
        <v>87</v>
      </c>
      <c r="D40" t="s">
        <v>30</v>
      </c>
      <c r="E40" t="s">
        <v>19</v>
      </c>
      <c r="F40" s="4" t="s">
        <v>5</v>
      </c>
      <c r="G40" s="4" t="s">
        <v>9</v>
      </c>
      <c r="H40" s="7">
        <v>11253115.08</v>
      </c>
      <c r="I40" s="5">
        <v>44286</v>
      </c>
    </row>
    <row r="41" spans="1:9" x14ac:dyDescent="0.4">
      <c r="A41" s="4" t="s">
        <v>39</v>
      </c>
      <c r="B41" s="4" t="s">
        <v>40</v>
      </c>
      <c r="D41" t="s">
        <v>27</v>
      </c>
      <c r="H41" s="7">
        <v>180237071.88</v>
      </c>
      <c r="I41" s="5">
        <v>44286</v>
      </c>
    </row>
    <row r="42" spans="1:9" x14ac:dyDescent="0.4">
      <c r="A42" s="4" t="s">
        <v>91</v>
      </c>
      <c r="B42" t="s">
        <v>42</v>
      </c>
      <c r="C42" s="6"/>
      <c r="D42" t="s">
        <v>21</v>
      </c>
      <c r="H42" s="7">
        <v>-115384.03999991715</v>
      </c>
      <c r="I42" s="5">
        <v>44286</v>
      </c>
    </row>
    <row r="43" spans="1:9" x14ac:dyDescent="0.4">
      <c r="A43" t="s">
        <v>41</v>
      </c>
      <c r="B43" t="s">
        <v>42</v>
      </c>
      <c r="D43" t="s">
        <v>92</v>
      </c>
      <c r="H43" s="7">
        <v>54475185.380000003</v>
      </c>
      <c r="I43" s="5">
        <v>44286</v>
      </c>
    </row>
    <row r="44" spans="1:9" x14ac:dyDescent="0.4">
      <c r="A44" t="s">
        <v>41</v>
      </c>
      <c r="B44" t="s">
        <v>42</v>
      </c>
      <c r="D44" t="s">
        <v>42</v>
      </c>
      <c r="H44" s="7">
        <v>1870311.91</v>
      </c>
      <c r="I44" s="5">
        <v>44286</v>
      </c>
    </row>
    <row r="45" spans="1:9" x14ac:dyDescent="0.4">
      <c r="A45" t="s">
        <v>96</v>
      </c>
      <c r="B45" t="s">
        <v>42</v>
      </c>
      <c r="D45" t="s">
        <v>42</v>
      </c>
      <c r="H45" s="7">
        <f>2097757.45+705966.15</f>
        <v>2803723.6</v>
      </c>
      <c r="I45" s="5">
        <v>44286</v>
      </c>
    </row>
    <row r="46" spans="1:9" x14ac:dyDescent="0.4">
      <c r="A46" s="4" t="s">
        <v>102</v>
      </c>
      <c r="B46" t="s">
        <v>42</v>
      </c>
      <c r="D46" t="s">
        <v>42</v>
      </c>
      <c r="H46" s="7">
        <v>1181819</v>
      </c>
      <c r="I46" s="5">
        <v>44286</v>
      </c>
    </row>
    <row r="47" spans="1:9" x14ac:dyDescent="0.4">
      <c r="H47" s="9">
        <f>SUM(H1:H46)</f>
        <v>3067207119.8468957</v>
      </c>
    </row>
    <row r="48" spans="1:9" x14ac:dyDescent="0.4">
      <c r="C48" s="6"/>
    </row>
    <row r="49" spans="3:3" x14ac:dyDescent="0.4">
      <c r="C49" s="6"/>
    </row>
    <row r="50" spans="3:3" x14ac:dyDescent="0.4">
      <c r="C50" s="6"/>
    </row>
    <row r="51" spans="3:3" x14ac:dyDescent="0.4">
      <c r="C51" s="6"/>
    </row>
    <row r="52" spans="3:3" x14ac:dyDescent="0.4">
      <c r="C52" s="6"/>
    </row>
    <row r="53" spans="3:3" x14ac:dyDescent="0.4">
      <c r="C53" s="6"/>
    </row>
    <row r="54" spans="3:3" x14ac:dyDescent="0.4">
      <c r="C54" s="6"/>
    </row>
    <row r="55" spans="3:3" x14ac:dyDescent="0.4">
      <c r="C55" s="6"/>
    </row>
    <row r="56" spans="3:3" x14ac:dyDescent="0.4">
      <c r="C56" s="6"/>
    </row>
    <row r="57" spans="3:3" x14ac:dyDescent="0.4">
      <c r="C57" s="6"/>
    </row>
    <row r="58" spans="3:3" x14ac:dyDescent="0.4">
      <c r="C58" s="6"/>
    </row>
    <row r="59" spans="3:3" x14ac:dyDescent="0.4">
      <c r="C59" s="6"/>
    </row>
    <row r="60" spans="3:3" x14ac:dyDescent="0.4">
      <c r="C60" s="6"/>
    </row>
    <row r="61" spans="3:3" x14ac:dyDescent="0.4">
      <c r="C61" s="6"/>
    </row>
    <row r="62" spans="3:3" x14ac:dyDescent="0.4">
      <c r="C62" s="6"/>
    </row>
    <row r="63" spans="3:3" x14ac:dyDescent="0.4">
      <c r="C63" s="6"/>
    </row>
    <row r="64" spans="3:3" x14ac:dyDescent="0.4">
      <c r="C64" s="6"/>
    </row>
    <row r="65" spans="3:3" x14ac:dyDescent="0.4">
      <c r="C65" s="6"/>
    </row>
    <row r="66" spans="3:3" x14ac:dyDescent="0.4">
      <c r="C66" s="6"/>
    </row>
    <row r="67" spans="3:3" x14ac:dyDescent="0.4">
      <c r="C67" s="6"/>
    </row>
    <row r="68" spans="3:3" x14ac:dyDescent="0.4">
      <c r="C68" s="6"/>
    </row>
    <row r="69" spans="3:3" x14ac:dyDescent="0.4">
      <c r="C69" s="6"/>
    </row>
    <row r="70" spans="3:3" x14ac:dyDescent="0.4">
      <c r="C70" s="6"/>
    </row>
    <row r="71" spans="3:3" x14ac:dyDescent="0.4">
      <c r="C71" s="6"/>
    </row>
    <row r="72" spans="3:3" x14ac:dyDescent="0.4">
      <c r="C72" s="6"/>
    </row>
    <row r="73" spans="3:3" x14ac:dyDescent="0.4">
      <c r="C73" s="6"/>
    </row>
    <row r="74" spans="3:3" x14ac:dyDescent="0.4">
      <c r="C74" s="6"/>
    </row>
    <row r="75" spans="3:3" x14ac:dyDescent="0.4">
      <c r="C75" s="6"/>
    </row>
    <row r="76" spans="3:3" x14ac:dyDescent="0.4">
      <c r="C76" s="6"/>
    </row>
    <row r="77" spans="3:3" x14ac:dyDescent="0.4">
      <c r="C77" s="6"/>
    </row>
    <row r="78" spans="3:3" x14ac:dyDescent="0.4">
      <c r="C78" s="6"/>
    </row>
    <row r="79" spans="3:3" x14ac:dyDescent="0.4">
      <c r="C79" s="6"/>
    </row>
    <row r="80" spans="3:3" x14ac:dyDescent="0.4">
      <c r="C80" s="6"/>
    </row>
    <row r="81" spans="3:3" x14ac:dyDescent="0.4">
      <c r="C81" s="6"/>
    </row>
    <row r="82" spans="3:3" x14ac:dyDescent="0.4">
      <c r="C82" s="6"/>
    </row>
    <row r="83" spans="3:3" x14ac:dyDescent="0.4">
      <c r="C83" s="6"/>
    </row>
    <row r="84" spans="3:3" x14ac:dyDescent="0.4">
      <c r="C84" s="6"/>
    </row>
    <row r="85" spans="3:3" x14ac:dyDescent="0.4">
      <c r="C85" s="6"/>
    </row>
    <row r="86" spans="3:3" x14ac:dyDescent="0.4">
      <c r="C86" s="6"/>
    </row>
    <row r="87" spans="3:3" x14ac:dyDescent="0.4">
      <c r="C87" s="6"/>
    </row>
    <row r="88" spans="3:3" x14ac:dyDescent="0.4">
      <c r="C88" s="6"/>
    </row>
    <row r="89" spans="3:3" x14ac:dyDescent="0.4">
      <c r="C89" s="6"/>
    </row>
    <row r="90" spans="3:3" x14ac:dyDescent="0.4">
      <c r="C90" s="6"/>
    </row>
    <row r="91" spans="3:3" x14ac:dyDescent="0.4">
      <c r="C91" s="6"/>
    </row>
    <row r="92" spans="3:3" x14ac:dyDescent="0.4">
      <c r="C92" s="6"/>
    </row>
    <row r="93" spans="3:3" x14ac:dyDescent="0.4">
      <c r="C93" s="6"/>
    </row>
    <row r="94" spans="3:3" x14ac:dyDescent="0.4">
      <c r="C94" s="6"/>
    </row>
    <row r="95" spans="3:3" x14ac:dyDescent="0.4">
      <c r="C95" s="6"/>
    </row>
    <row r="96" spans="3:3" x14ac:dyDescent="0.4">
      <c r="C96" s="6"/>
    </row>
    <row r="97" spans="3:3" x14ac:dyDescent="0.4">
      <c r="C97" s="6"/>
    </row>
    <row r="98" spans="3:3" x14ac:dyDescent="0.4">
      <c r="C98" s="6"/>
    </row>
    <row r="99" spans="3:3" x14ac:dyDescent="0.4">
      <c r="C99" s="6"/>
    </row>
    <row r="100" spans="3:3" x14ac:dyDescent="0.4">
      <c r="C100" s="6"/>
    </row>
    <row r="101" spans="3:3" x14ac:dyDescent="0.4">
      <c r="C101" s="6"/>
    </row>
    <row r="102" spans="3:3" x14ac:dyDescent="0.4">
      <c r="C102" s="6"/>
    </row>
    <row r="103" spans="3:3" x14ac:dyDescent="0.4">
      <c r="C103" s="6"/>
    </row>
    <row r="104" spans="3:3" x14ac:dyDescent="0.4">
      <c r="C104" s="6"/>
    </row>
    <row r="105" spans="3:3" x14ac:dyDescent="0.4">
      <c r="C105" s="6"/>
    </row>
    <row r="106" spans="3:3" x14ac:dyDescent="0.4">
      <c r="C106" s="6"/>
    </row>
    <row r="107" spans="3:3" x14ac:dyDescent="0.4">
      <c r="C107" s="6"/>
    </row>
    <row r="108" spans="3:3" x14ac:dyDescent="0.4">
      <c r="C108" s="6"/>
    </row>
    <row r="109" spans="3:3" x14ac:dyDescent="0.4">
      <c r="C109" s="6"/>
    </row>
    <row r="110" spans="3:3" x14ac:dyDescent="0.4">
      <c r="C110" s="6"/>
    </row>
    <row r="111" spans="3:3" x14ac:dyDescent="0.4">
      <c r="C111" s="6"/>
    </row>
    <row r="112" spans="3:3" x14ac:dyDescent="0.4">
      <c r="C112" s="6"/>
    </row>
    <row r="113" spans="3:3" x14ac:dyDescent="0.4">
      <c r="C113" s="6"/>
    </row>
    <row r="114" spans="3:3" x14ac:dyDescent="0.4">
      <c r="C114" s="6"/>
    </row>
    <row r="115" spans="3:3" x14ac:dyDescent="0.4">
      <c r="C115" s="6"/>
    </row>
    <row r="116" spans="3:3" x14ac:dyDescent="0.4">
      <c r="C116" s="6"/>
    </row>
    <row r="117" spans="3:3" x14ac:dyDescent="0.4">
      <c r="C117" s="6"/>
    </row>
    <row r="118" spans="3:3" x14ac:dyDescent="0.4">
      <c r="C118" s="6"/>
    </row>
    <row r="119" spans="3:3" x14ac:dyDescent="0.4">
      <c r="C119" s="6"/>
    </row>
    <row r="120" spans="3:3" x14ac:dyDescent="0.4">
      <c r="C120" s="6"/>
    </row>
    <row r="121" spans="3:3" x14ac:dyDescent="0.4">
      <c r="C121" s="6"/>
    </row>
    <row r="122" spans="3:3" x14ac:dyDescent="0.4">
      <c r="C122" s="6"/>
    </row>
    <row r="123" spans="3:3" x14ac:dyDescent="0.4">
      <c r="C123" s="6"/>
    </row>
    <row r="124" spans="3:3" x14ac:dyDescent="0.4">
      <c r="C124" s="6"/>
    </row>
    <row r="125" spans="3:3" x14ac:dyDescent="0.4">
      <c r="C125" s="6"/>
    </row>
    <row r="126" spans="3:3" x14ac:dyDescent="0.4">
      <c r="C126" s="6"/>
    </row>
    <row r="127" spans="3:3" x14ac:dyDescent="0.4">
      <c r="C127" s="6"/>
    </row>
    <row r="128" spans="3:3" x14ac:dyDescent="0.4">
      <c r="C128" s="6"/>
    </row>
    <row r="129" spans="3:3" x14ac:dyDescent="0.4">
      <c r="C129" s="6"/>
    </row>
    <row r="130" spans="3:3" x14ac:dyDescent="0.4">
      <c r="C130" s="6"/>
    </row>
    <row r="131" spans="3:3" x14ac:dyDescent="0.4">
      <c r="C131" s="6"/>
    </row>
    <row r="132" spans="3:3" x14ac:dyDescent="0.4">
      <c r="C132" s="6"/>
    </row>
    <row r="133" spans="3:3" x14ac:dyDescent="0.4">
      <c r="C133" s="6"/>
    </row>
    <row r="134" spans="3:3" x14ac:dyDescent="0.4">
      <c r="C134" s="6"/>
    </row>
    <row r="135" spans="3:3" x14ac:dyDescent="0.4">
      <c r="C135" s="6"/>
    </row>
    <row r="136" spans="3:3" x14ac:dyDescent="0.4">
      <c r="C136" s="6"/>
    </row>
    <row r="137" spans="3:3" x14ac:dyDescent="0.4">
      <c r="C137" s="6"/>
    </row>
    <row r="138" spans="3:3" x14ac:dyDescent="0.4">
      <c r="C138" s="6"/>
    </row>
    <row r="139" spans="3:3" x14ac:dyDescent="0.4">
      <c r="C139" s="6"/>
    </row>
    <row r="140" spans="3:3" x14ac:dyDescent="0.4">
      <c r="C140" s="6"/>
    </row>
    <row r="141" spans="3:3" x14ac:dyDescent="0.4">
      <c r="C141" s="6"/>
    </row>
    <row r="142" spans="3:3" x14ac:dyDescent="0.4">
      <c r="C142" s="6"/>
    </row>
    <row r="143" spans="3:3" x14ac:dyDescent="0.4">
      <c r="C143" s="6"/>
    </row>
    <row r="144" spans="3:3" x14ac:dyDescent="0.4">
      <c r="C144" s="6"/>
    </row>
    <row r="145" spans="3:3" x14ac:dyDescent="0.4">
      <c r="C145" s="6"/>
    </row>
    <row r="146" spans="3:3" x14ac:dyDescent="0.4">
      <c r="C146" s="6"/>
    </row>
    <row r="147" spans="3:3" x14ac:dyDescent="0.4">
      <c r="C147" s="6"/>
    </row>
    <row r="148" spans="3:3" x14ac:dyDescent="0.4">
      <c r="C148" s="6"/>
    </row>
    <row r="149" spans="3:3" x14ac:dyDescent="0.4">
      <c r="C149" s="6"/>
    </row>
    <row r="150" spans="3:3" x14ac:dyDescent="0.4">
      <c r="C150" s="6"/>
    </row>
    <row r="151" spans="3:3" x14ac:dyDescent="0.4">
      <c r="C151" s="6"/>
    </row>
    <row r="152" spans="3:3" x14ac:dyDescent="0.4">
      <c r="C152" s="6"/>
    </row>
    <row r="153" spans="3:3" x14ac:dyDescent="0.4">
      <c r="C153" s="6"/>
    </row>
    <row r="154" spans="3:3" x14ac:dyDescent="0.4">
      <c r="C154" s="6"/>
    </row>
    <row r="155" spans="3:3" x14ac:dyDescent="0.4">
      <c r="C155" s="6"/>
    </row>
    <row r="156" spans="3:3" x14ac:dyDescent="0.4">
      <c r="C156" s="6"/>
    </row>
    <row r="157" spans="3:3" x14ac:dyDescent="0.4">
      <c r="C157" s="6"/>
    </row>
    <row r="158" spans="3:3" x14ac:dyDescent="0.4">
      <c r="C158" s="6"/>
    </row>
    <row r="159" spans="3:3" x14ac:dyDescent="0.4">
      <c r="C159" s="6"/>
    </row>
    <row r="160" spans="3:3" x14ac:dyDescent="0.4">
      <c r="C160" s="6"/>
    </row>
    <row r="161" spans="2:3" x14ac:dyDescent="0.4">
      <c r="C161" s="6"/>
    </row>
    <row r="162" spans="2:3" x14ac:dyDescent="0.4">
      <c r="C162" s="6"/>
    </row>
    <row r="163" spans="2:3" x14ac:dyDescent="0.4">
      <c r="C163" s="6"/>
    </row>
    <row r="164" spans="2:3" x14ac:dyDescent="0.4">
      <c r="C164" s="6"/>
    </row>
    <row r="165" spans="2:3" x14ac:dyDescent="0.4">
      <c r="C165" s="6"/>
    </row>
    <row r="166" spans="2:3" x14ac:dyDescent="0.4">
      <c r="C166" s="6"/>
    </row>
    <row r="167" spans="2:3" x14ac:dyDescent="0.4">
      <c r="C167" s="6"/>
    </row>
    <row r="168" spans="2:3" x14ac:dyDescent="0.4">
      <c r="C168" s="6"/>
    </row>
    <row r="169" spans="2:3" x14ac:dyDescent="0.4">
      <c r="C169" s="6"/>
    </row>
    <row r="170" spans="2:3" x14ac:dyDescent="0.4">
      <c r="C170" s="6"/>
    </row>
    <row r="171" spans="2:3" x14ac:dyDescent="0.4">
      <c r="C171" s="6"/>
    </row>
    <row r="172" spans="2:3" x14ac:dyDescent="0.4">
      <c r="C172" s="6"/>
    </row>
    <row r="173" spans="2:3" x14ac:dyDescent="0.4">
      <c r="C173" s="6"/>
    </row>
    <row r="174" spans="2:3" x14ac:dyDescent="0.4">
      <c r="C174" s="6"/>
    </row>
    <row r="175" spans="2:3" x14ac:dyDescent="0.4">
      <c r="C175" s="6"/>
    </row>
    <row r="176" spans="2:3" x14ac:dyDescent="0.4">
      <c r="B176" t="s">
        <v>99</v>
      </c>
    </row>
    <row r="177" spans="2:3" x14ac:dyDescent="0.4">
      <c r="B177" s="12" t="s">
        <v>44</v>
      </c>
      <c r="C177" s="13">
        <v>701677385.70000005</v>
      </c>
    </row>
    <row r="178" spans="2:3" x14ac:dyDescent="0.4">
      <c r="B178" s="12" t="s">
        <v>45</v>
      </c>
      <c r="C178" s="13">
        <v>282723441.74000001</v>
      </c>
    </row>
    <row r="179" spans="2:3" x14ac:dyDescent="0.4">
      <c r="B179" s="12" t="s">
        <v>46</v>
      </c>
      <c r="C179" s="13">
        <v>201805600.22</v>
      </c>
    </row>
    <row r="180" spans="2:3" x14ac:dyDescent="0.4">
      <c r="B180" s="12" t="s">
        <v>47</v>
      </c>
      <c r="C180" s="13">
        <v>4762.0200000000004</v>
      </c>
    </row>
    <row r="181" spans="2:3" x14ac:dyDescent="0.4">
      <c r="B181" s="12" t="s">
        <v>48</v>
      </c>
      <c r="C181" s="13">
        <v>256387303</v>
      </c>
    </row>
    <row r="182" spans="2:3" x14ac:dyDescent="0.4">
      <c r="B182" s="12" t="s">
        <v>49</v>
      </c>
      <c r="C182" s="13">
        <v>124020894.15000001</v>
      </c>
    </row>
    <row r="183" spans="2:3" x14ac:dyDescent="0.4">
      <c r="B183" s="12" t="s">
        <v>50</v>
      </c>
      <c r="C183" s="13">
        <v>153961491.94999999</v>
      </c>
    </row>
    <row r="184" spans="2:3" x14ac:dyDescent="0.4">
      <c r="B184" s="12" t="s">
        <v>55</v>
      </c>
      <c r="C184" s="13">
        <v>2610576.3199999998</v>
      </c>
    </row>
    <row r="185" spans="2:3" x14ac:dyDescent="0.4">
      <c r="B185" s="12" t="s">
        <v>59</v>
      </c>
      <c r="C185" s="13">
        <v>20161406.940000001</v>
      </c>
    </row>
    <row r="186" spans="2:3" x14ac:dyDescent="0.4">
      <c r="B186" s="12" t="s">
        <v>58</v>
      </c>
      <c r="C186" s="13">
        <v>20626166.649999999</v>
      </c>
    </row>
    <row r="187" spans="2:3" x14ac:dyDescent="0.4">
      <c r="B187" s="12" t="s">
        <v>60</v>
      </c>
      <c r="C187" s="15">
        <v>156005026.94</v>
      </c>
    </row>
    <row r="188" spans="2:3" x14ac:dyDescent="0.4">
      <c r="B188" s="12" t="s">
        <v>61</v>
      </c>
      <c r="C188" s="13">
        <v>121703000</v>
      </c>
    </row>
    <row r="189" spans="2:3" x14ac:dyDescent="0.4">
      <c r="B189" s="12" t="s">
        <v>62</v>
      </c>
      <c r="C189" s="13">
        <v>191288070.75999999</v>
      </c>
    </row>
    <row r="190" spans="2:3" x14ac:dyDescent="0.4">
      <c r="B190" s="12" t="s">
        <v>63</v>
      </c>
      <c r="C190" s="13">
        <v>39855461.009999998</v>
      </c>
    </row>
    <row r="191" spans="2:3" x14ac:dyDescent="0.4">
      <c r="B191" s="12" t="s">
        <v>64</v>
      </c>
      <c r="C191" s="13">
        <v>39942318.159999996</v>
      </c>
    </row>
    <row r="192" spans="2:3" x14ac:dyDescent="0.4">
      <c r="B192" s="12" t="s">
        <v>65</v>
      </c>
      <c r="C192" s="13">
        <v>10486437.23</v>
      </c>
    </row>
    <row r="193" spans="2:3" x14ac:dyDescent="0.4">
      <c r="B193" s="12" t="s">
        <v>11</v>
      </c>
      <c r="C193" s="13">
        <v>18873634</v>
      </c>
    </row>
    <row r="194" spans="2:3" x14ac:dyDescent="0.4">
      <c r="B194" s="12" t="s">
        <v>66</v>
      </c>
      <c r="C194" s="13">
        <v>26890821</v>
      </c>
    </row>
    <row r="195" spans="2:3" x14ac:dyDescent="0.4">
      <c r="B195" s="12" t="s">
        <v>67</v>
      </c>
      <c r="C195" s="13">
        <v>777418.27</v>
      </c>
    </row>
    <row r="196" spans="2:3" x14ac:dyDescent="0.4">
      <c r="B196" s="12" t="s">
        <v>68</v>
      </c>
      <c r="C196" s="13">
        <v>2117852.37</v>
      </c>
    </row>
    <row r="197" spans="2:3" x14ac:dyDescent="0.4">
      <c r="B197" s="12" t="s">
        <v>69</v>
      </c>
      <c r="C197" s="13">
        <v>52062023</v>
      </c>
    </row>
    <row r="198" spans="2:3" x14ac:dyDescent="0.4">
      <c r="B198" s="12" t="s">
        <v>70</v>
      </c>
      <c r="C198" s="13">
        <v>12163504</v>
      </c>
    </row>
    <row r="199" spans="2:3" x14ac:dyDescent="0.4">
      <c r="B199" s="12" t="s">
        <v>71</v>
      </c>
      <c r="C199" s="13">
        <v>34418717.289999999</v>
      </c>
    </row>
    <row r="200" spans="2:3" x14ac:dyDescent="0.4">
      <c r="B200" s="12" t="s">
        <v>94</v>
      </c>
      <c r="C200" s="13">
        <v>37682283.640000001</v>
      </c>
    </row>
    <row r="201" spans="2:3" x14ac:dyDescent="0.4">
      <c r="B201" s="12" t="s">
        <v>95</v>
      </c>
      <c r="C201" s="13">
        <v>10151046.609999999</v>
      </c>
    </row>
    <row r="202" spans="2:3" x14ac:dyDescent="0.4">
      <c r="B202" s="12" t="s">
        <v>81</v>
      </c>
      <c r="C202" s="13">
        <v>114366448.2</v>
      </c>
    </row>
    <row r="203" spans="2:3" x14ac:dyDescent="0.4">
      <c r="B203" s="12" t="s">
        <v>77</v>
      </c>
      <c r="C203" s="13">
        <v>19404235.93</v>
      </c>
    </row>
    <row r="204" spans="2:3" x14ac:dyDescent="0.4">
      <c r="B204" s="12" t="s">
        <v>74</v>
      </c>
      <c r="C204" s="13">
        <v>24601080.957365699</v>
      </c>
    </row>
    <row r="205" spans="2:3" x14ac:dyDescent="0.4">
      <c r="B205" s="12" t="s">
        <v>75</v>
      </c>
      <c r="C205" s="13">
        <v>24689244.054694191</v>
      </c>
    </row>
    <row r="206" spans="2:3" x14ac:dyDescent="0.4">
      <c r="B206" s="12" t="s">
        <v>76</v>
      </c>
      <c r="C206" s="13">
        <v>8622665.0800000001</v>
      </c>
    </row>
    <row r="207" spans="2:3" x14ac:dyDescent="0.4">
      <c r="B207" s="12" t="s">
        <v>78</v>
      </c>
      <c r="C207" s="13">
        <v>14464802.939999999</v>
      </c>
    </row>
    <row r="208" spans="2:3" x14ac:dyDescent="0.4">
      <c r="B208" s="12" t="s">
        <v>79</v>
      </c>
      <c r="C208" s="13">
        <v>17931568.289999999</v>
      </c>
    </row>
    <row r="209" spans="2:4" x14ac:dyDescent="0.4">
      <c r="B209" s="12" t="s">
        <v>80</v>
      </c>
      <c r="C209" s="13">
        <v>8663025.0099999998</v>
      </c>
    </row>
    <row r="210" spans="2:4" x14ac:dyDescent="0.4">
      <c r="B210" s="12" t="s">
        <v>82</v>
      </c>
      <c r="C210" s="13">
        <v>24938574.27</v>
      </c>
    </row>
    <row r="211" spans="2:4" x14ac:dyDescent="0.4">
      <c r="B211" s="12" t="s">
        <v>83</v>
      </c>
      <c r="C211" s="13">
        <v>18309083.210000001</v>
      </c>
    </row>
    <row r="212" spans="2:4" x14ac:dyDescent="0.4">
      <c r="B212" s="12" t="s">
        <v>84</v>
      </c>
      <c r="C212" s="13">
        <v>64694.49</v>
      </c>
    </row>
    <row r="213" spans="2:4" x14ac:dyDescent="0.4">
      <c r="B213" s="12" t="s">
        <v>85</v>
      </c>
      <c r="C213" s="13">
        <v>5577765.2998470701</v>
      </c>
    </row>
    <row r="214" spans="2:4" x14ac:dyDescent="0.4">
      <c r="B214" s="12" t="s">
        <v>86</v>
      </c>
      <c r="C214" s="13">
        <v>15471446.334988765</v>
      </c>
    </row>
    <row r="215" spans="2:4" x14ac:dyDescent="0.4">
      <c r="B215" s="12" t="s">
        <v>87</v>
      </c>
      <c r="C215" s="13">
        <v>11253115.08</v>
      </c>
    </row>
    <row r="216" spans="2:4" x14ac:dyDescent="0.4">
      <c r="B216" s="12"/>
      <c r="C216" s="13"/>
      <c r="D216" s="14">
        <f>SUM(C177:C215)</f>
        <v>2826754392.1168952</v>
      </c>
    </row>
    <row r="217" spans="2:4" x14ac:dyDescent="0.4">
      <c r="B217" s="12" t="s">
        <v>88</v>
      </c>
      <c r="C217" s="13">
        <v>180237071.88</v>
      </c>
    </row>
    <row r="218" spans="2:4" x14ac:dyDescent="0.4">
      <c r="B218" s="6" t="s">
        <v>93</v>
      </c>
      <c r="C218" s="13">
        <v>-115384.03999991715</v>
      </c>
    </row>
    <row r="219" spans="2:4" x14ac:dyDescent="0.4">
      <c r="B219" s="16" t="s">
        <v>96</v>
      </c>
      <c r="C219" s="17"/>
      <c r="D219" s="14">
        <f>SUM(C217:C218)</f>
        <v>180121687.84000009</v>
      </c>
    </row>
    <row r="220" spans="2:4" x14ac:dyDescent="0.4">
      <c r="B220" s="12" t="s">
        <v>97</v>
      </c>
      <c r="C220" s="13">
        <v>347692.4</v>
      </c>
    </row>
    <row r="221" spans="2:4" x14ac:dyDescent="0.4">
      <c r="B221" s="12" t="s">
        <v>53</v>
      </c>
      <c r="C221" s="17">
        <v>-3.09</v>
      </c>
    </row>
    <row r="222" spans="2:4" x14ac:dyDescent="0.4">
      <c r="B222" s="12" t="s">
        <v>51</v>
      </c>
      <c r="C222" s="13">
        <v>358276.84</v>
      </c>
    </row>
    <row r="223" spans="2:4" x14ac:dyDescent="0.4">
      <c r="D223" s="14">
        <f>SUM(C220:C222)</f>
        <v>705966.15</v>
      </c>
    </row>
    <row r="224" spans="2:4" x14ac:dyDescent="0.4">
      <c r="B224" s="12" t="s">
        <v>52</v>
      </c>
      <c r="C224" s="13">
        <v>2664718.42</v>
      </c>
    </row>
    <row r="225" spans="2:4" x14ac:dyDescent="0.4">
      <c r="B225" s="12" t="s">
        <v>53</v>
      </c>
      <c r="C225" s="13">
        <v>852.58</v>
      </c>
    </row>
    <row r="226" spans="2:4" x14ac:dyDescent="0.4">
      <c r="B226" s="12" t="s">
        <v>54</v>
      </c>
      <c r="C226" s="13">
        <v>22838000</v>
      </c>
    </row>
    <row r="227" spans="2:4" x14ac:dyDescent="0.4">
      <c r="B227" s="12" t="s">
        <v>56</v>
      </c>
      <c r="C227" s="13">
        <v>28971513.449999999</v>
      </c>
    </row>
    <row r="228" spans="2:4" x14ac:dyDescent="0.4">
      <c r="B228" s="12" t="s">
        <v>57</v>
      </c>
      <c r="C228" s="13">
        <v>100.93</v>
      </c>
    </row>
    <row r="229" spans="2:4" x14ac:dyDescent="0.4">
      <c r="D229" s="14">
        <f>SUM(C224:C228)</f>
        <v>54475185.380000003</v>
      </c>
    </row>
    <row r="231" spans="2:4" x14ac:dyDescent="0.4">
      <c r="B231" s="12" t="s">
        <v>98</v>
      </c>
      <c r="C231" s="13">
        <v>1181819</v>
      </c>
      <c r="D231" s="14">
        <f>C231</f>
        <v>1181819</v>
      </c>
    </row>
    <row r="233" spans="2:4" x14ac:dyDescent="0.4">
      <c r="D233" s="18">
        <f>SUM(D215:D232)</f>
        <v>3063239050.4868956</v>
      </c>
    </row>
    <row r="234" spans="2:4" x14ac:dyDescent="0.4">
      <c r="B234" t="s">
        <v>100</v>
      </c>
      <c r="C234" s="18">
        <v>1870311.91</v>
      </c>
    </row>
    <row r="235" spans="2:4" x14ac:dyDescent="0.4">
      <c r="B235" t="s">
        <v>101</v>
      </c>
      <c r="C235" s="18">
        <v>2097757.4499999997</v>
      </c>
    </row>
    <row r="236" spans="2:4" x14ac:dyDescent="0.4">
      <c r="D236" s="18">
        <f>SUM(C234:C235)</f>
        <v>3968069.3599999994</v>
      </c>
    </row>
    <row r="237" spans="2:4" x14ac:dyDescent="0.4">
      <c r="D237" s="19">
        <f>SUM(D233:D236)</f>
        <v>3067207119.8468957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2021-05-26T14:38:02Z</dcterms:modified>
</cp:coreProperties>
</file>